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0\"/>
    </mc:Choice>
  </mc:AlternateContent>
  <xr:revisionPtr revIDLastSave="0" documentId="13_ncr:1_{1B2DD6DB-6993-4CE7-A40F-D0F63390B3C2}" xr6:coauthVersionLast="41" xr6:coauthVersionMax="41" xr10:uidLastSave="{00000000-0000-0000-0000-000000000000}"/>
  <bookViews>
    <workbookView xWindow="-120" yWindow="-120" windowWidth="29040" windowHeight="15840" xr2:uid="{01C64F3D-FA1F-45BD-9C53-93C4951662CD}"/>
  </bookViews>
  <sheets>
    <sheet name="ALT ILCA" sheetId="5" r:id="rId1"/>
    <sheet name="ALT Evropa" sheetId="4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H1" i="5"/>
  <c r="G1" i="5"/>
  <c r="F1" i="5"/>
  <c r="E1" i="5"/>
  <c r="D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Chlup Zdeněk</author>
  </authors>
  <commentList>
    <comment ref="H13" authorId="0" shapeId="0" xr:uid="{B15BC5C6-8C3E-4E99-8829-F41099D72E4A}">
      <text>
        <r>
          <rPr>
            <b/>
            <sz val="8"/>
            <color indexed="81"/>
            <rFont val="Tahoma"/>
            <family val="2"/>
            <charset val="238"/>
          </rPr>
          <t>Chlup Zdeněk:</t>
        </r>
        <r>
          <rPr>
            <sz val="8"/>
            <color indexed="81"/>
            <rFont val="Tahoma"/>
            <family val="2"/>
            <charset val="238"/>
          </rPr>
          <t xml:space="preserve">
Zaplaceno 3x 100,-Kč za příspívající členy: Lucka, Lukáš, Anička Hrubí</t>
        </r>
      </text>
    </comment>
  </commentList>
</comments>
</file>

<file path=xl/sharedStrings.xml><?xml version="1.0" encoding="utf-8"?>
<sst xmlns="http://schemas.openxmlformats.org/spreadsheetml/2006/main" count="221" uniqueCount="148">
  <si>
    <t>Příjmení</t>
  </si>
  <si>
    <t>Jméno</t>
  </si>
  <si>
    <t>Číslo plachty</t>
  </si>
  <si>
    <t>Datum uhrazení</t>
  </si>
  <si>
    <t>Chlup</t>
  </si>
  <si>
    <t>Zdeněk</t>
  </si>
  <si>
    <t>CZE 12</t>
  </si>
  <si>
    <t>Chlupová</t>
  </si>
  <si>
    <t>Kateřina</t>
  </si>
  <si>
    <t>CZE 90</t>
  </si>
  <si>
    <t>Mlejnek</t>
  </si>
  <si>
    <t>Tomáš</t>
  </si>
  <si>
    <t>CZE 352</t>
  </si>
  <si>
    <t>Žáček</t>
  </si>
  <si>
    <t>Jiří</t>
  </si>
  <si>
    <t>CZE 200</t>
  </si>
  <si>
    <t>Kafková</t>
  </si>
  <si>
    <t>Petra</t>
  </si>
  <si>
    <t>CZE 172</t>
  </si>
  <si>
    <t>Lejhanec</t>
  </si>
  <si>
    <t>David</t>
  </si>
  <si>
    <t>CZE 74</t>
  </si>
  <si>
    <t>Kršňák</t>
  </si>
  <si>
    <t>Jan</t>
  </si>
  <si>
    <t>CZE 57</t>
  </si>
  <si>
    <t>Dušek</t>
  </si>
  <si>
    <t>Josef</t>
  </si>
  <si>
    <t>CZE 161</t>
  </si>
  <si>
    <t>Kafka</t>
  </si>
  <si>
    <t>Roman</t>
  </si>
  <si>
    <t>CZE 25</t>
  </si>
  <si>
    <t>Richard</t>
  </si>
  <si>
    <t>CZE 457</t>
  </si>
  <si>
    <t>CZE 76</t>
  </si>
  <si>
    <t>Matoušek</t>
  </si>
  <si>
    <t>Ondřej</t>
  </si>
  <si>
    <t>CZE 33</t>
  </si>
  <si>
    <t>Šmídová</t>
  </si>
  <si>
    <t>CZE 92</t>
  </si>
  <si>
    <t>Pellar</t>
  </si>
  <si>
    <t>CZE</t>
  </si>
  <si>
    <t>Kučerová</t>
  </si>
  <si>
    <t>Lucka</t>
  </si>
  <si>
    <t>CZE 152</t>
  </si>
  <si>
    <t>Plodek</t>
  </si>
  <si>
    <t>Adam</t>
  </si>
  <si>
    <t>CZE 412</t>
  </si>
  <si>
    <t>Soukal</t>
  </si>
  <si>
    <t>Miloslav</t>
  </si>
  <si>
    <t>CZE 20</t>
  </si>
  <si>
    <t>Konopáč</t>
  </si>
  <si>
    <t>Daniel</t>
  </si>
  <si>
    <t>CZE 492</t>
  </si>
  <si>
    <t>Jakub</t>
  </si>
  <si>
    <t>CZE 37</t>
  </si>
  <si>
    <t>Mojdl</t>
  </si>
  <si>
    <t>Martin</t>
  </si>
  <si>
    <t>AUT 17</t>
  </si>
  <si>
    <t>Mojdlová</t>
  </si>
  <si>
    <t>CZE 80</t>
  </si>
  <si>
    <t>Kováčová</t>
  </si>
  <si>
    <t>Tereza</t>
  </si>
  <si>
    <t>CZE 177</t>
  </si>
  <si>
    <t>Kala</t>
  </si>
  <si>
    <t>CZE 41</t>
  </si>
  <si>
    <t>Směšný</t>
  </si>
  <si>
    <t>Marek</t>
  </si>
  <si>
    <t>CZE 11</t>
  </si>
  <si>
    <t>Sivý</t>
  </si>
  <si>
    <t>Filip</t>
  </si>
  <si>
    <t>CZE 36</t>
  </si>
  <si>
    <t>Kubík</t>
  </si>
  <si>
    <t>Michal</t>
  </si>
  <si>
    <t>CZE 17</t>
  </si>
  <si>
    <t>CZE 2</t>
  </si>
  <si>
    <t>Matěj</t>
  </si>
  <si>
    <t>CZE 141</t>
  </si>
  <si>
    <t>Bobek</t>
  </si>
  <si>
    <t>Pavel</t>
  </si>
  <si>
    <t>CZE 369</t>
  </si>
  <si>
    <t>Bobková</t>
  </si>
  <si>
    <t>Michaela</t>
  </si>
  <si>
    <t>CZE 191</t>
  </si>
  <si>
    <t>Šťěpán</t>
  </si>
  <si>
    <t>CZE 131</t>
  </si>
  <si>
    <t>Wehrenberg</t>
  </si>
  <si>
    <t>Anna</t>
  </si>
  <si>
    <t>CZE 126</t>
  </si>
  <si>
    <t>Lukáš</t>
  </si>
  <si>
    <t>BEL 887</t>
  </si>
  <si>
    <t>Švancarová</t>
  </si>
  <si>
    <t>Martina</t>
  </si>
  <si>
    <t>CZE 46</t>
  </si>
  <si>
    <t>Balzerová</t>
  </si>
  <si>
    <t>Lenka</t>
  </si>
  <si>
    <t>CZE 69</t>
  </si>
  <si>
    <t>Novohradský</t>
  </si>
  <si>
    <t>Pačanda</t>
  </si>
  <si>
    <t>CZE 70</t>
  </si>
  <si>
    <t>Škráčková</t>
  </si>
  <si>
    <t>Vendula</t>
  </si>
  <si>
    <t>CZE 79</t>
  </si>
  <si>
    <t>Halouzka Jiří</t>
  </si>
  <si>
    <t>Halouzka Jakub</t>
  </si>
  <si>
    <t>Halouzka Michal</t>
  </si>
  <si>
    <t>ZÁVODNÍK</t>
  </si>
  <si>
    <t>KARTIČKA ILCA</t>
  </si>
  <si>
    <t>JMÉNO</t>
  </si>
  <si>
    <t>ROK</t>
  </si>
  <si>
    <t>S</t>
  </si>
  <si>
    <t>R</t>
  </si>
  <si>
    <t>ALT</t>
  </si>
  <si>
    <t>Audy Dan</t>
  </si>
  <si>
    <t>X</t>
  </si>
  <si>
    <t>Blatecký David</t>
  </si>
  <si>
    <t>Fanfrlová Eliška</t>
  </si>
  <si>
    <t>Hartig Bartoloměj</t>
  </si>
  <si>
    <t>Himmel Jiří</t>
  </si>
  <si>
    <t>Himmelová Klára</t>
  </si>
  <si>
    <t>Hlavsa Tomáš</t>
  </si>
  <si>
    <t>Hrubý Karel</t>
  </si>
  <si>
    <t>Hýža Vít</t>
  </si>
  <si>
    <t>Hýžová Helena</t>
  </si>
  <si>
    <t>Chlup Zdeněk</t>
  </si>
  <si>
    <t>Kališová Lenka</t>
  </si>
  <si>
    <t>Kališová Markéta</t>
  </si>
  <si>
    <t>Klimešová Tereza</t>
  </si>
  <si>
    <t>Lawson Andrew</t>
  </si>
  <si>
    <t>Liška Matěj</t>
  </si>
  <si>
    <t>Motejlová Klára</t>
  </si>
  <si>
    <t>Moučka Vítězslav</t>
  </si>
  <si>
    <t>Müller Ondřej</t>
  </si>
  <si>
    <t>Novotný Štěpán</t>
  </si>
  <si>
    <t>Nuc Mario</t>
  </si>
  <si>
    <t>Palanti Alessia</t>
  </si>
  <si>
    <t>Pitelová Ema</t>
  </si>
  <si>
    <t>Podzimek Antonín</t>
  </si>
  <si>
    <t>Přikryl Benjamin</t>
  </si>
  <si>
    <t>Rais Michal</t>
  </si>
  <si>
    <t>Rezek Richard</t>
  </si>
  <si>
    <t>Steiner Michal</t>
  </si>
  <si>
    <t>Teplý Viktor</t>
  </si>
  <si>
    <t>Tlapák Vojtěch</t>
  </si>
  <si>
    <t>Trkan Tobiáš</t>
  </si>
  <si>
    <t>Vacula Jiří</t>
  </si>
  <si>
    <t>Vainert Kateřina</t>
  </si>
  <si>
    <t>Vaszi Mikuláš</t>
  </si>
  <si>
    <t>Vysloužil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</si>
</sst>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3" fillId="0" borderId="0" xfId="0" applyFont="1" applyBorder="1"/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49" fontId="2" fillId="2" borderId="11" xfId="0" applyNumberFormat="1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/>
    </xf>
    <xf numFmtId="0" fontId="2" fillId="2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Protection="1"/>
    <xf numFmtId="0" fontId="3" fillId="0" borderId="6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Protection="1"/>
    <xf numFmtId="0" fontId="3" fillId="0" borderId="6" xfId="0" applyFont="1" applyBorder="1" applyAlignment="1">
      <alignment horizontal="center"/>
    </xf>
    <xf numFmtId="0" fontId="3" fillId="0" borderId="14" xfId="0" applyFont="1" applyFill="1" applyBorder="1" applyProtection="1"/>
    <xf numFmtId="0" fontId="3" fillId="0" borderId="15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/>
    </xf>
    <xf numFmtId="164" fontId="3" fillId="0" borderId="15" xfId="0" applyNumberFormat="1" applyFont="1" applyFill="1" applyBorder="1" applyProtection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5" xfId="0" applyFont="1" applyBorder="1" applyAlignment="1">
      <alignment horizontal="center"/>
    </xf>
    <xf numFmtId="0" fontId="4" fillId="0" borderId="0" xfId="1" applyAlignment="1" applyProtection="1"/>
    <xf numFmtId="0" fontId="3" fillId="0" borderId="1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/>
    </xf>
    <xf numFmtId="164" fontId="3" fillId="0" borderId="9" xfId="0" applyNumberFormat="1" applyFont="1" applyFill="1" applyBorder="1" applyProtection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3">
    <dxf>
      <font>
        <color theme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2DA3-0673-4DDC-BC19-B3117B101579}">
  <dimension ref="A1:M40"/>
  <sheetViews>
    <sheetView tabSelected="1" workbookViewId="0">
      <selection activeCell="M10" sqref="M10"/>
    </sheetView>
  </sheetViews>
  <sheetFormatPr defaultColWidth="8.85546875" defaultRowHeight="12" x14ac:dyDescent="0.2"/>
  <cols>
    <col min="1" max="1" width="3.28515625" style="46" customWidth="1"/>
    <col min="2" max="2" width="14" style="9" customWidth="1"/>
    <col min="3" max="3" width="4.5703125" style="46" customWidth="1"/>
    <col min="4" max="6" width="4.7109375" style="47" customWidth="1"/>
    <col min="7" max="7" width="6.140625" style="9" customWidth="1"/>
    <col min="8" max="8" width="9" style="34" bestFit="1" customWidth="1"/>
    <col min="9" max="9" width="10.5703125" style="46" customWidth="1"/>
    <col min="10" max="16384" width="8.85546875" style="9"/>
  </cols>
  <sheetData>
    <row r="1" spans="1:13" ht="13.5" thickBot="1" x14ac:dyDescent="0.25">
      <c r="A1" s="2" t="s">
        <v>105</v>
      </c>
      <c r="B1" s="3"/>
      <c r="C1" s="4"/>
      <c r="D1" s="5">
        <f>COUNTA(D3:D1048576)</f>
        <v>17</v>
      </c>
      <c r="E1" s="6">
        <f>COUNTA(E3:E1048576)</f>
        <v>24</v>
      </c>
      <c r="F1" s="6">
        <f>COUNTA(F3:F1048576)</f>
        <v>18</v>
      </c>
      <c r="G1" s="5">
        <f>COUNTA(H3:H1048576)</f>
        <v>38</v>
      </c>
      <c r="H1" s="7">
        <f>SUBTOTAL(9,H3:H1048576)</f>
        <v>19300</v>
      </c>
      <c r="I1" s="8" t="s">
        <v>106</v>
      </c>
    </row>
    <row r="2" spans="1:13" ht="12.75" thickBot="1" x14ac:dyDescent="0.25">
      <c r="A2" s="10">
        <v>0</v>
      </c>
      <c r="B2" s="11" t="s">
        <v>107</v>
      </c>
      <c r="C2" s="12" t="s">
        <v>108</v>
      </c>
      <c r="D2" s="13" t="s">
        <v>109</v>
      </c>
      <c r="E2" s="14" t="s">
        <v>110</v>
      </c>
      <c r="F2" s="15">
        <v>4.7</v>
      </c>
      <c r="G2" s="16" t="s">
        <v>111</v>
      </c>
      <c r="H2" s="12">
        <v>2020</v>
      </c>
      <c r="I2" s="17">
        <v>2021</v>
      </c>
      <c r="J2" s="18"/>
    </row>
    <row r="3" spans="1:13" x14ac:dyDescent="0.2">
      <c r="A3" s="19">
        <f>IF(G3="člen",A2+1,A2)</f>
        <v>1</v>
      </c>
      <c r="B3" s="20" t="s">
        <v>112</v>
      </c>
      <c r="C3" s="21">
        <v>1990</v>
      </c>
      <c r="D3" s="22" t="s">
        <v>113</v>
      </c>
      <c r="E3" s="23" t="s">
        <v>113</v>
      </c>
      <c r="F3" s="23"/>
      <c r="G3" s="24" t="str">
        <f>IF(H3="","","člen")</f>
        <v>člen</v>
      </c>
      <c r="H3" s="25">
        <v>500</v>
      </c>
      <c r="I3" s="26"/>
    </row>
    <row r="4" spans="1:13" s="34" customFormat="1" x14ac:dyDescent="0.2">
      <c r="A4" s="19">
        <f>IF(G4="člen",A3+1,A3)</f>
        <v>2</v>
      </c>
      <c r="B4" s="27" t="s">
        <v>114</v>
      </c>
      <c r="C4" s="28">
        <v>1978</v>
      </c>
      <c r="D4" s="29" t="s">
        <v>113</v>
      </c>
      <c r="E4" s="30" t="s">
        <v>113</v>
      </c>
      <c r="F4" s="30"/>
      <c r="G4" s="31" t="str">
        <f t="shared" ref="G4:G40" si="0">IF(H4="","","člen")</f>
        <v>člen</v>
      </c>
      <c r="H4" s="32">
        <v>500</v>
      </c>
      <c r="I4" s="33"/>
    </row>
    <row r="5" spans="1:13" x14ac:dyDescent="0.2">
      <c r="A5" s="19">
        <f>IF(G5="člen",A4+1,A4)</f>
        <v>3</v>
      </c>
      <c r="B5" s="27" t="s">
        <v>115</v>
      </c>
      <c r="C5" s="28">
        <v>2005</v>
      </c>
      <c r="D5" s="29"/>
      <c r="E5" s="30" t="s">
        <v>113</v>
      </c>
      <c r="F5" s="30" t="s">
        <v>113</v>
      </c>
      <c r="G5" s="31" t="str">
        <f t="shared" si="0"/>
        <v>člen</v>
      </c>
      <c r="H5" s="32">
        <v>500</v>
      </c>
      <c r="I5" s="35"/>
    </row>
    <row r="6" spans="1:13" s="34" customFormat="1" x14ac:dyDescent="0.2">
      <c r="A6" s="19">
        <f>IF(G6="člen",A5+1,A5)</f>
        <v>4</v>
      </c>
      <c r="B6" s="27" t="s">
        <v>103</v>
      </c>
      <c r="C6" s="28">
        <v>1997</v>
      </c>
      <c r="D6" s="29" t="s">
        <v>113</v>
      </c>
      <c r="E6" s="30" t="s">
        <v>113</v>
      </c>
      <c r="F6" s="30"/>
      <c r="G6" s="31" t="str">
        <f t="shared" si="0"/>
        <v>člen</v>
      </c>
      <c r="H6" s="32">
        <v>500</v>
      </c>
      <c r="I6" s="35"/>
    </row>
    <row r="7" spans="1:13" s="34" customFormat="1" ht="12.75" x14ac:dyDescent="0.2">
      <c r="A7" s="19">
        <f>IF(G7="člen",A6+1,A6)</f>
        <v>5</v>
      </c>
      <c r="B7" s="27" t="s">
        <v>102</v>
      </c>
      <c r="C7" s="28">
        <v>1995</v>
      </c>
      <c r="D7" s="29" t="s">
        <v>113</v>
      </c>
      <c r="E7" s="30" t="s">
        <v>113</v>
      </c>
      <c r="F7" s="30"/>
      <c r="G7" s="31" t="str">
        <f t="shared" si="0"/>
        <v>člen</v>
      </c>
      <c r="H7" s="32">
        <v>500</v>
      </c>
      <c r="I7" s="35"/>
      <c r="M7" s="36"/>
    </row>
    <row r="8" spans="1:13" s="34" customFormat="1" x14ac:dyDescent="0.2">
      <c r="A8" s="19">
        <f>IF(G8="člen",A7+1,A7)</f>
        <v>6</v>
      </c>
      <c r="B8" s="27" t="s">
        <v>104</v>
      </c>
      <c r="C8" s="28">
        <v>1996</v>
      </c>
      <c r="D8" s="29"/>
      <c r="E8" s="30"/>
      <c r="F8" s="30" t="s">
        <v>113</v>
      </c>
      <c r="G8" s="31" t="str">
        <f t="shared" si="0"/>
        <v>člen</v>
      </c>
      <c r="H8" s="32">
        <v>500</v>
      </c>
      <c r="I8" s="33"/>
    </row>
    <row r="9" spans="1:13" s="34" customFormat="1" x14ac:dyDescent="0.2">
      <c r="A9" s="19">
        <f>IF(G9="člen",A8+1,A8)</f>
        <v>7</v>
      </c>
      <c r="B9" s="27" t="s">
        <v>116</v>
      </c>
      <c r="C9" s="28"/>
      <c r="D9" s="29"/>
      <c r="E9" s="30"/>
      <c r="F9" s="30" t="s">
        <v>113</v>
      </c>
      <c r="G9" s="31" t="str">
        <f t="shared" si="0"/>
        <v>člen</v>
      </c>
      <c r="H9" s="32">
        <v>500</v>
      </c>
      <c r="I9" s="35"/>
    </row>
    <row r="10" spans="1:13" x14ac:dyDescent="0.2">
      <c r="A10" s="19">
        <f>IF(G10="člen",A9+1,A9)</f>
        <v>8</v>
      </c>
      <c r="B10" s="27" t="s">
        <v>117</v>
      </c>
      <c r="C10" s="28">
        <v>2003</v>
      </c>
      <c r="D10" s="29"/>
      <c r="E10" s="30" t="s">
        <v>113</v>
      </c>
      <c r="F10" s="30" t="s">
        <v>113</v>
      </c>
      <c r="G10" s="31" t="str">
        <f t="shared" si="0"/>
        <v>člen</v>
      </c>
      <c r="H10" s="32">
        <v>500</v>
      </c>
      <c r="I10" s="35"/>
    </row>
    <row r="11" spans="1:13" x14ac:dyDescent="0.2">
      <c r="A11" s="19">
        <f>IF(G11="člen",A10+1,A10)</f>
        <v>9</v>
      </c>
      <c r="B11" s="27" t="s">
        <v>118</v>
      </c>
      <c r="C11" s="28">
        <v>2002</v>
      </c>
      <c r="D11" s="29"/>
      <c r="E11" s="30" t="s">
        <v>113</v>
      </c>
      <c r="F11" s="30" t="s">
        <v>113</v>
      </c>
      <c r="G11" s="31" t="str">
        <f t="shared" si="0"/>
        <v>člen</v>
      </c>
      <c r="H11" s="32">
        <v>500</v>
      </c>
      <c r="I11" s="35"/>
    </row>
    <row r="12" spans="1:13" x14ac:dyDescent="0.2">
      <c r="A12" s="19">
        <f>IF(G12="člen",A11+1,A11)</f>
        <v>10</v>
      </c>
      <c r="B12" s="27" t="s">
        <v>119</v>
      </c>
      <c r="C12" s="28">
        <v>1983</v>
      </c>
      <c r="D12" s="29" t="s">
        <v>113</v>
      </c>
      <c r="E12" s="30" t="s">
        <v>113</v>
      </c>
      <c r="F12" s="30"/>
      <c r="G12" s="31" t="str">
        <f t="shared" si="0"/>
        <v>člen</v>
      </c>
      <c r="H12" s="32">
        <v>500</v>
      </c>
      <c r="I12" s="35"/>
    </row>
    <row r="13" spans="1:13" x14ac:dyDescent="0.2">
      <c r="A13" s="19">
        <f>IF(G13="člen",A12+1,A12)</f>
        <v>11</v>
      </c>
      <c r="B13" s="27" t="s">
        <v>120</v>
      </c>
      <c r="C13" s="28">
        <v>1975</v>
      </c>
      <c r="D13" s="29" t="s">
        <v>113</v>
      </c>
      <c r="E13" s="30"/>
      <c r="F13" s="30"/>
      <c r="G13" s="31" t="str">
        <f t="shared" si="0"/>
        <v>člen</v>
      </c>
      <c r="H13" s="32">
        <v>800</v>
      </c>
      <c r="I13" s="35"/>
    </row>
    <row r="14" spans="1:13" x14ac:dyDescent="0.2">
      <c r="A14" s="19">
        <f>IF(G14="člen",A13+1,A13)</f>
        <v>12</v>
      </c>
      <c r="B14" s="27" t="s">
        <v>121</v>
      </c>
      <c r="C14" s="28">
        <v>2005</v>
      </c>
      <c r="D14" s="29"/>
      <c r="E14" s="30" t="s">
        <v>113</v>
      </c>
      <c r="F14" s="30" t="s">
        <v>113</v>
      </c>
      <c r="G14" s="31" t="str">
        <f t="shared" si="0"/>
        <v>člen</v>
      </c>
      <c r="H14" s="32">
        <v>500</v>
      </c>
      <c r="I14" s="35"/>
    </row>
    <row r="15" spans="1:13" x14ac:dyDescent="0.2">
      <c r="A15" s="19">
        <f>IF(G15="člen",A14+1,A14)</f>
        <v>13</v>
      </c>
      <c r="B15" s="27" t="s">
        <v>122</v>
      </c>
      <c r="C15" s="28"/>
      <c r="D15" s="29"/>
      <c r="E15" s="30"/>
      <c r="F15" s="30" t="s">
        <v>113</v>
      </c>
      <c r="G15" s="31" t="str">
        <f t="shared" si="0"/>
        <v>člen</v>
      </c>
      <c r="H15" s="32">
        <v>500</v>
      </c>
      <c r="I15" s="35"/>
    </row>
    <row r="16" spans="1:13" x14ac:dyDescent="0.2">
      <c r="A16" s="19">
        <f>IF(G16="člen",A15+1,A15)</f>
        <v>14</v>
      </c>
      <c r="B16" s="27" t="s">
        <v>123</v>
      </c>
      <c r="C16" s="28">
        <v>1979</v>
      </c>
      <c r="D16" s="29" t="s">
        <v>113</v>
      </c>
      <c r="E16" s="30" t="s">
        <v>113</v>
      </c>
      <c r="F16" s="30"/>
      <c r="G16" s="31" t="str">
        <f t="shared" si="0"/>
        <v>člen</v>
      </c>
      <c r="H16" s="32">
        <v>500</v>
      </c>
      <c r="I16" s="35"/>
    </row>
    <row r="17" spans="1:9" x14ac:dyDescent="0.2">
      <c r="A17" s="19">
        <f>IF(G17="člen",A16+1,A16)</f>
        <v>15</v>
      </c>
      <c r="B17" s="27" t="s">
        <v>124</v>
      </c>
      <c r="C17" s="28">
        <v>1999</v>
      </c>
      <c r="D17" s="29"/>
      <c r="E17" s="30" t="s">
        <v>113</v>
      </c>
      <c r="F17" s="30"/>
      <c r="G17" s="31" t="str">
        <f t="shared" si="0"/>
        <v>člen</v>
      </c>
      <c r="H17" s="32">
        <v>500</v>
      </c>
      <c r="I17" s="35"/>
    </row>
    <row r="18" spans="1:9" x14ac:dyDescent="0.2">
      <c r="A18" s="19">
        <f>IF(G18="člen",A17+1,A17)</f>
        <v>16</v>
      </c>
      <c r="B18" s="27" t="s">
        <v>125</v>
      </c>
      <c r="C18" s="28">
        <v>2004</v>
      </c>
      <c r="D18" s="29"/>
      <c r="E18" s="30" t="s">
        <v>113</v>
      </c>
      <c r="F18" s="30" t="s">
        <v>113</v>
      </c>
      <c r="G18" s="31" t="str">
        <f t="shared" si="0"/>
        <v>člen</v>
      </c>
      <c r="H18" s="32">
        <v>500</v>
      </c>
      <c r="I18" s="35"/>
    </row>
    <row r="19" spans="1:9" x14ac:dyDescent="0.2">
      <c r="A19" s="19">
        <f>IF(G19="člen",A18+1,A18)</f>
        <v>17</v>
      </c>
      <c r="B19" s="27" t="s">
        <v>126</v>
      </c>
      <c r="C19" s="28"/>
      <c r="D19" s="37"/>
      <c r="E19" s="30" t="s">
        <v>113</v>
      </c>
      <c r="F19" s="30"/>
      <c r="G19" s="31" t="str">
        <f t="shared" si="0"/>
        <v>člen</v>
      </c>
      <c r="H19" s="32">
        <v>500</v>
      </c>
      <c r="I19" s="35"/>
    </row>
    <row r="20" spans="1:9" x14ac:dyDescent="0.2">
      <c r="A20" s="19">
        <f>IF(G20="člen",A19+1,A19)</f>
        <v>18</v>
      </c>
      <c r="B20" s="27" t="s">
        <v>127</v>
      </c>
      <c r="C20" s="28">
        <v>2002</v>
      </c>
      <c r="D20" s="29" t="s">
        <v>113</v>
      </c>
      <c r="E20" s="30" t="s">
        <v>113</v>
      </c>
      <c r="F20" s="30"/>
      <c r="G20" s="31" t="str">
        <f t="shared" si="0"/>
        <v>člen</v>
      </c>
      <c r="H20" s="32">
        <v>500</v>
      </c>
      <c r="I20" s="35"/>
    </row>
    <row r="21" spans="1:9" x14ac:dyDescent="0.2">
      <c r="A21" s="19">
        <f>IF(G21="člen",A20+1,A20)</f>
        <v>19</v>
      </c>
      <c r="B21" s="27" t="s">
        <v>128</v>
      </c>
      <c r="C21" s="28">
        <v>1984</v>
      </c>
      <c r="D21" s="29" t="s">
        <v>113</v>
      </c>
      <c r="E21" s="30"/>
      <c r="F21" s="30"/>
      <c r="G21" s="31" t="str">
        <f>IF(H21="","","člen")</f>
        <v>člen</v>
      </c>
      <c r="H21" s="32">
        <v>500</v>
      </c>
      <c r="I21" s="35"/>
    </row>
    <row r="22" spans="1:9" x14ac:dyDescent="0.2">
      <c r="A22" s="19">
        <f>IF(G22="člen",A21+1,A21)</f>
        <v>20</v>
      </c>
      <c r="B22" s="27" t="s">
        <v>129</v>
      </c>
      <c r="C22" s="28">
        <v>1994</v>
      </c>
      <c r="D22" s="29"/>
      <c r="E22" s="30" t="s">
        <v>113</v>
      </c>
      <c r="F22" s="30"/>
      <c r="G22" s="31" t="str">
        <f>IF(H22="","","člen")</f>
        <v>člen</v>
      </c>
      <c r="H22" s="32">
        <v>500</v>
      </c>
      <c r="I22" s="35"/>
    </row>
    <row r="23" spans="1:9" x14ac:dyDescent="0.2">
      <c r="A23" s="19">
        <f>IF(G23="člen",A22+1,A22)</f>
        <v>21</v>
      </c>
      <c r="B23" s="27" t="s">
        <v>130</v>
      </c>
      <c r="C23" s="28">
        <v>2002</v>
      </c>
      <c r="D23" s="30" t="s">
        <v>113</v>
      </c>
      <c r="E23" s="30" t="s">
        <v>113</v>
      </c>
      <c r="F23" s="30"/>
      <c r="G23" s="31" t="str">
        <f t="shared" si="0"/>
        <v>člen</v>
      </c>
      <c r="H23" s="32">
        <v>500</v>
      </c>
      <c r="I23" s="35"/>
    </row>
    <row r="24" spans="1:9" x14ac:dyDescent="0.2">
      <c r="A24" s="19">
        <f>IF(G24="člen",A23+1,A23)</f>
        <v>22</v>
      </c>
      <c r="B24" s="27" t="s">
        <v>131</v>
      </c>
      <c r="C24" s="28">
        <v>2001</v>
      </c>
      <c r="D24" s="29"/>
      <c r="E24" s="30" t="s">
        <v>113</v>
      </c>
      <c r="F24" s="30" t="s">
        <v>113</v>
      </c>
      <c r="G24" s="31" t="str">
        <f t="shared" si="0"/>
        <v>člen</v>
      </c>
      <c r="H24" s="32">
        <v>500</v>
      </c>
      <c r="I24" s="35"/>
    </row>
    <row r="25" spans="1:9" x14ac:dyDescent="0.2">
      <c r="A25" s="19">
        <f>IF(G25="člen",A24+1,A24)</f>
        <v>23</v>
      </c>
      <c r="B25" s="27" t="s">
        <v>132</v>
      </c>
      <c r="C25" s="28">
        <v>1994</v>
      </c>
      <c r="D25" s="29" t="s">
        <v>113</v>
      </c>
      <c r="E25" s="30"/>
      <c r="F25" s="30"/>
      <c r="G25" s="31" t="str">
        <f t="shared" si="0"/>
        <v>člen</v>
      </c>
      <c r="H25" s="32">
        <v>500</v>
      </c>
      <c r="I25" s="35"/>
    </row>
    <row r="26" spans="1:9" x14ac:dyDescent="0.2">
      <c r="A26" s="19">
        <f>IF(G26="člen",A25+1,A25)</f>
        <v>24</v>
      </c>
      <c r="B26" s="27" t="s">
        <v>133</v>
      </c>
      <c r="C26" s="28">
        <v>1998</v>
      </c>
      <c r="D26" s="29" t="s">
        <v>113</v>
      </c>
      <c r="E26" s="30" t="s">
        <v>113</v>
      </c>
      <c r="F26" s="30"/>
      <c r="G26" s="31" t="str">
        <f t="shared" si="0"/>
        <v>člen</v>
      </c>
      <c r="H26" s="32">
        <v>500</v>
      </c>
      <c r="I26" s="35"/>
    </row>
    <row r="27" spans="1:9" x14ac:dyDescent="0.2">
      <c r="A27" s="19">
        <f>IF(G27="člen",A26+1,A26)</f>
        <v>25</v>
      </c>
      <c r="B27" s="27" t="s">
        <v>134</v>
      </c>
      <c r="C27" s="28"/>
      <c r="D27" s="29"/>
      <c r="E27" s="30" t="s">
        <v>113</v>
      </c>
      <c r="F27" s="30" t="s">
        <v>113</v>
      </c>
      <c r="G27" s="31" t="str">
        <f t="shared" si="0"/>
        <v>člen</v>
      </c>
      <c r="H27" s="32">
        <v>500</v>
      </c>
      <c r="I27" s="35"/>
    </row>
    <row r="28" spans="1:9" x14ac:dyDescent="0.2">
      <c r="A28" s="19">
        <f>IF(G28="člen",A27+1,A27)</f>
        <v>26</v>
      </c>
      <c r="B28" s="27" t="s">
        <v>135</v>
      </c>
      <c r="C28" s="28"/>
      <c r="D28" s="29"/>
      <c r="E28" s="30"/>
      <c r="F28" s="30" t="s">
        <v>113</v>
      </c>
      <c r="G28" s="31" t="str">
        <f t="shared" si="0"/>
        <v>člen</v>
      </c>
      <c r="H28" s="32">
        <v>500</v>
      </c>
      <c r="I28" s="35"/>
    </row>
    <row r="29" spans="1:9" x14ac:dyDescent="0.2">
      <c r="A29" s="19">
        <f>IF(G29="člen",A28+1,A28)</f>
        <v>27</v>
      </c>
      <c r="B29" s="27" t="s">
        <v>136</v>
      </c>
      <c r="C29" s="28">
        <v>1995</v>
      </c>
      <c r="D29" s="29" t="s">
        <v>113</v>
      </c>
      <c r="E29" s="30" t="s">
        <v>113</v>
      </c>
      <c r="F29" s="30"/>
      <c r="G29" s="31" t="str">
        <f t="shared" si="0"/>
        <v>člen</v>
      </c>
      <c r="H29" s="32">
        <v>500</v>
      </c>
      <c r="I29" s="35"/>
    </row>
    <row r="30" spans="1:9" x14ac:dyDescent="0.2">
      <c r="A30" s="19">
        <f>IF(G30="člen",A29+1,A29)</f>
        <v>28</v>
      </c>
      <c r="B30" s="27" t="s">
        <v>137</v>
      </c>
      <c r="C30" s="28">
        <v>2000</v>
      </c>
      <c r="D30" s="29" t="s">
        <v>113</v>
      </c>
      <c r="E30" s="30" t="s">
        <v>113</v>
      </c>
      <c r="F30" s="30"/>
      <c r="G30" s="31" t="str">
        <f t="shared" si="0"/>
        <v>člen</v>
      </c>
      <c r="H30" s="32">
        <v>500</v>
      </c>
      <c r="I30" s="35"/>
    </row>
    <row r="31" spans="1:9" x14ac:dyDescent="0.2">
      <c r="A31" s="19">
        <f>IF(G31="člen",A30+1,A30)</f>
        <v>29</v>
      </c>
      <c r="B31" s="27" t="s">
        <v>138</v>
      </c>
      <c r="C31" s="28"/>
      <c r="D31" s="29"/>
      <c r="E31" s="30"/>
      <c r="F31" s="30" t="s">
        <v>113</v>
      </c>
      <c r="G31" s="31" t="str">
        <f t="shared" si="0"/>
        <v>člen</v>
      </c>
      <c r="H31" s="32">
        <v>500</v>
      </c>
      <c r="I31" s="35"/>
    </row>
    <row r="32" spans="1:9" x14ac:dyDescent="0.2">
      <c r="A32" s="19">
        <f>IF(G32="člen",A31+1,A31)</f>
        <v>30</v>
      </c>
      <c r="B32" s="27" t="s">
        <v>139</v>
      </c>
      <c r="C32" s="28"/>
      <c r="D32" s="29"/>
      <c r="E32" s="30"/>
      <c r="F32" s="30" t="s">
        <v>113</v>
      </c>
      <c r="G32" s="31" t="str">
        <f t="shared" si="0"/>
        <v>člen</v>
      </c>
      <c r="H32" s="32">
        <v>500</v>
      </c>
      <c r="I32" s="35"/>
    </row>
    <row r="33" spans="1:9" x14ac:dyDescent="0.2">
      <c r="A33" s="19">
        <f>IF(G33="člen",A32+1,A32)</f>
        <v>31</v>
      </c>
      <c r="B33" s="27" t="s">
        <v>140</v>
      </c>
      <c r="C33" s="28">
        <v>1992</v>
      </c>
      <c r="D33" s="29" t="s">
        <v>113</v>
      </c>
      <c r="E33" s="30"/>
      <c r="F33" s="30"/>
      <c r="G33" s="31" t="str">
        <f t="shared" si="0"/>
        <v>člen</v>
      </c>
      <c r="H33" s="32">
        <v>500</v>
      </c>
      <c r="I33" s="35"/>
    </row>
    <row r="34" spans="1:9" x14ac:dyDescent="0.2">
      <c r="A34" s="19">
        <f>IF(G34="člen",A33+1,A33)</f>
        <v>32</v>
      </c>
      <c r="B34" s="27" t="s">
        <v>141</v>
      </c>
      <c r="C34" s="28">
        <v>1990</v>
      </c>
      <c r="D34" s="29" t="s">
        <v>113</v>
      </c>
      <c r="E34" s="30"/>
      <c r="F34" s="30"/>
      <c r="G34" s="31" t="str">
        <f t="shared" si="0"/>
        <v>člen</v>
      </c>
      <c r="H34" s="32">
        <v>500</v>
      </c>
      <c r="I34" s="35"/>
    </row>
    <row r="35" spans="1:9" x14ac:dyDescent="0.2">
      <c r="A35" s="19">
        <f>IF(G35="člen",A34+1,A34)</f>
        <v>33</v>
      </c>
      <c r="B35" s="27" t="s">
        <v>142</v>
      </c>
      <c r="C35" s="28"/>
      <c r="D35" s="29"/>
      <c r="E35" s="30"/>
      <c r="F35" s="30" t="s">
        <v>113</v>
      </c>
      <c r="G35" s="31" t="str">
        <f t="shared" si="0"/>
        <v>člen</v>
      </c>
      <c r="H35" s="32">
        <v>500</v>
      </c>
      <c r="I35" s="35"/>
    </row>
    <row r="36" spans="1:9" x14ac:dyDescent="0.2">
      <c r="A36" s="19">
        <f>IF(G36="člen",A35+1,A35)</f>
        <v>34</v>
      </c>
      <c r="B36" s="27" t="s">
        <v>143</v>
      </c>
      <c r="C36" s="28"/>
      <c r="D36" s="29"/>
      <c r="E36" s="30"/>
      <c r="F36" s="30" t="s">
        <v>113</v>
      </c>
      <c r="G36" s="31" t="str">
        <f t="shared" si="0"/>
        <v>člen</v>
      </c>
      <c r="H36" s="32">
        <v>500</v>
      </c>
      <c r="I36" s="35"/>
    </row>
    <row r="37" spans="1:9" x14ac:dyDescent="0.2">
      <c r="A37" s="19">
        <f>IF(G37="člen",A36+1,A36)</f>
        <v>35</v>
      </c>
      <c r="B37" s="27" t="s">
        <v>144</v>
      </c>
      <c r="C37" s="28">
        <v>2005</v>
      </c>
      <c r="D37" s="29"/>
      <c r="E37" s="30" t="s">
        <v>113</v>
      </c>
      <c r="F37" s="30" t="s">
        <v>113</v>
      </c>
      <c r="G37" s="31" t="str">
        <f t="shared" si="0"/>
        <v>člen</v>
      </c>
      <c r="H37" s="32">
        <v>500</v>
      </c>
      <c r="I37" s="35"/>
    </row>
    <row r="38" spans="1:9" x14ac:dyDescent="0.2">
      <c r="A38" s="19">
        <f>IF(G38="člen",A37+1,A37)</f>
        <v>36</v>
      </c>
      <c r="B38" s="27" t="s">
        <v>145</v>
      </c>
      <c r="C38" s="28">
        <v>1987</v>
      </c>
      <c r="D38" s="29" t="s">
        <v>113</v>
      </c>
      <c r="E38" s="30" t="s">
        <v>113</v>
      </c>
      <c r="F38" s="30"/>
      <c r="G38" s="31" t="str">
        <f t="shared" si="0"/>
        <v>člen</v>
      </c>
      <c r="H38" s="32">
        <v>500</v>
      </c>
      <c r="I38" s="35"/>
    </row>
    <row r="39" spans="1:9" x14ac:dyDescent="0.2">
      <c r="A39" s="19">
        <f>IF(G39="člen",A38+1,A38)</f>
        <v>37</v>
      </c>
      <c r="B39" s="27" t="s">
        <v>146</v>
      </c>
      <c r="C39" s="28">
        <v>2002</v>
      </c>
      <c r="D39" s="29"/>
      <c r="E39" s="30"/>
      <c r="F39" s="30" t="s">
        <v>113</v>
      </c>
      <c r="G39" s="31" t="str">
        <f t="shared" si="0"/>
        <v>člen</v>
      </c>
      <c r="H39" s="32">
        <v>500</v>
      </c>
      <c r="I39" s="35"/>
    </row>
    <row r="40" spans="1:9" ht="12.75" thickBot="1" x14ac:dyDescent="0.25">
      <c r="A40" s="38">
        <f>IF(G40="člen",A39+1,A39)</f>
        <v>38</v>
      </c>
      <c r="B40" s="39" t="s">
        <v>147</v>
      </c>
      <c r="C40" s="40">
        <v>2005</v>
      </c>
      <c r="D40" s="41"/>
      <c r="E40" s="42" t="s">
        <v>113</v>
      </c>
      <c r="F40" s="42" t="s">
        <v>113</v>
      </c>
      <c r="G40" s="43" t="str">
        <f t="shared" si="0"/>
        <v>člen</v>
      </c>
      <c r="H40" s="44">
        <v>500</v>
      </c>
      <c r="I40" s="45"/>
    </row>
  </sheetData>
  <mergeCells count="1">
    <mergeCell ref="A1:C1"/>
  </mergeCells>
  <conditionalFormatting sqref="A3 A5 A7 A9 A11 A13 A15 A17 A19 A21 A23 A25 A27 A29 A31 A33 A35 A37 A39">
    <cfRule type="expression" dxfId="12" priority="13">
      <formula>IF(A3=A2,1,0)</formula>
    </cfRule>
  </conditionalFormatting>
  <conditionalFormatting sqref="E27:F27 B16:F26 C6:F7 D10:E11 B9:E9 F9:F11 B12:F13 B28:F40 B3:F4 B14:E15 D5 B8:F8">
    <cfRule type="expression" dxfId="11" priority="12">
      <formula>IF($G3="",1,0)</formula>
    </cfRule>
  </conditionalFormatting>
  <conditionalFormatting sqref="B6:B7">
    <cfRule type="expression" dxfId="10" priority="11">
      <formula>IF($G6="",1,0)</formula>
    </cfRule>
  </conditionalFormatting>
  <conditionalFormatting sqref="B11">
    <cfRule type="expression" dxfId="9" priority="10">
      <formula>IF($G11="",1,0)</formula>
    </cfRule>
  </conditionalFormatting>
  <conditionalFormatting sqref="C11">
    <cfRule type="expression" dxfId="8" priority="9">
      <formula>IF($G11="",1,0)</formula>
    </cfRule>
  </conditionalFormatting>
  <conditionalFormatting sqref="B10">
    <cfRule type="expression" dxfId="7" priority="8">
      <formula>IF($G10="",1,0)</formula>
    </cfRule>
  </conditionalFormatting>
  <conditionalFormatting sqref="C10">
    <cfRule type="expression" dxfId="6" priority="7">
      <formula>IF($G10="",1,0)</formula>
    </cfRule>
  </conditionalFormatting>
  <conditionalFormatting sqref="F14:F15">
    <cfRule type="expression" dxfId="5" priority="6">
      <formula>IF($G14="",1,0)</formula>
    </cfRule>
  </conditionalFormatting>
  <conditionalFormatting sqref="B5:C5">
    <cfRule type="expression" dxfId="4" priority="5">
      <formula>IF($G5="",1,0)</formula>
    </cfRule>
  </conditionalFormatting>
  <conditionalFormatting sqref="B27:C27">
    <cfRule type="expression" dxfId="3" priority="4">
      <formula>IF($G27="",1,0)</formula>
    </cfRule>
  </conditionalFormatting>
  <conditionalFormatting sqref="D27">
    <cfRule type="expression" dxfId="2" priority="3">
      <formula>IF($G27="",1,0)</formula>
    </cfRule>
  </conditionalFormatting>
  <conditionalFormatting sqref="E5:F5">
    <cfRule type="expression" dxfId="1" priority="2">
      <formula>IF($G5="",1,0)</formula>
    </cfRule>
  </conditionalFormatting>
  <conditionalFormatting sqref="A4 A6 A8 A10 A12 A14 A16 A18 A20 A22 A24 A26 A28 A30 A32 A34 A36 A38 A40">
    <cfRule type="expression" dxfId="0" priority="1">
      <formula>IF(A4=A3,1,0)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442E-6715-479F-BABF-9D35CFC4D02F}">
  <dimension ref="A1:E39"/>
  <sheetViews>
    <sheetView topLeftCell="A2" workbookViewId="0">
      <selection activeCell="I7" sqref="I7"/>
    </sheetView>
  </sheetViews>
  <sheetFormatPr defaultRowHeight="15" x14ac:dyDescent="0.25"/>
  <cols>
    <col min="1" max="1" width="5" customWidth="1"/>
    <col min="2" max="2" width="12.5703125" bestFit="1" customWidth="1"/>
    <col min="3" max="3" width="9" bestFit="1" customWidth="1"/>
    <col min="4" max="4" width="12" bestFit="1" customWidth="1"/>
    <col min="5" max="5" width="15" style="1" bestFit="1" customWidth="1"/>
  </cols>
  <sheetData>
    <row r="1" spans="1:5" x14ac:dyDescent="0.25">
      <c r="B1" t="s">
        <v>0</v>
      </c>
      <c r="C1" t="s">
        <v>1</v>
      </c>
      <c r="D1" t="s">
        <v>2</v>
      </c>
      <c r="E1" s="1" t="s">
        <v>3</v>
      </c>
    </row>
    <row r="2" spans="1:5" x14ac:dyDescent="0.25">
      <c r="A2">
        <v>1</v>
      </c>
      <c r="B2" t="s">
        <v>4</v>
      </c>
      <c r="C2" t="s">
        <v>5</v>
      </c>
      <c r="D2" t="s">
        <v>6</v>
      </c>
      <c r="E2" s="1">
        <v>43837</v>
      </c>
    </row>
    <row r="3" spans="1:5" x14ac:dyDescent="0.25">
      <c r="A3">
        <v>2</v>
      </c>
      <c r="B3" t="s">
        <v>7</v>
      </c>
      <c r="C3" t="s">
        <v>8</v>
      </c>
      <c r="D3" t="s">
        <v>9</v>
      </c>
      <c r="E3" s="1">
        <v>43837</v>
      </c>
    </row>
    <row r="4" spans="1:5" x14ac:dyDescent="0.25">
      <c r="A4">
        <v>3</v>
      </c>
      <c r="B4" t="s">
        <v>10</v>
      </c>
      <c r="C4" t="s">
        <v>11</v>
      </c>
      <c r="D4" t="s">
        <v>12</v>
      </c>
      <c r="E4" s="1">
        <v>43841</v>
      </c>
    </row>
    <row r="5" spans="1:5" x14ac:dyDescent="0.25">
      <c r="A5">
        <v>4</v>
      </c>
      <c r="B5" t="s">
        <v>13</v>
      </c>
      <c r="C5" t="s">
        <v>14</v>
      </c>
      <c r="D5" t="s">
        <v>15</v>
      </c>
      <c r="E5" s="1">
        <v>43845</v>
      </c>
    </row>
    <row r="6" spans="1:5" x14ac:dyDescent="0.25">
      <c r="A6">
        <v>5</v>
      </c>
      <c r="B6" t="s">
        <v>16</v>
      </c>
      <c r="C6" t="s">
        <v>17</v>
      </c>
      <c r="D6" t="s">
        <v>18</v>
      </c>
      <c r="E6" s="1">
        <v>43846</v>
      </c>
    </row>
    <row r="7" spans="1:5" x14ac:dyDescent="0.25">
      <c r="A7">
        <v>6</v>
      </c>
      <c r="B7" t="s">
        <v>19</v>
      </c>
      <c r="C7" t="s">
        <v>20</v>
      </c>
      <c r="D7" t="s">
        <v>21</v>
      </c>
      <c r="E7" s="1">
        <v>43857</v>
      </c>
    </row>
    <row r="8" spans="1:5" x14ac:dyDescent="0.25">
      <c r="A8">
        <v>7</v>
      </c>
      <c r="B8" t="s">
        <v>22</v>
      </c>
      <c r="C8" t="s">
        <v>23</v>
      </c>
      <c r="D8" t="s">
        <v>24</v>
      </c>
      <c r="E8" s="1">
        <v>43857</v>
      </c>
    </row>
    <row r="9" spans="1:5" x14ac:dyDescent="0.25">
      <c r="A9">
        <v>8</v>
      </c>
      <c r="B9" t="s">
        <v>25</v>
      </c>
      <c r="C9" t="s">
        <v>26</v>
      </c>
      <c r="D9" t="s">
        <v>27</v>
      </c>
      <c r="E9" s="1">
        <v>43857</v>
      </c>
    </row>
    <row r="10" spans="1:5" x14ac:dyDescent="0.25">
      <c r="A10">
        <v>9</v>
      </c>
      <c r="B10" t="s">
        <v>28</v>
      </c>
      <c r="C10" t="s">
        <v>29</v>
      </c>
      <c r="D10" t="s">
        <v>30</v>
      </c>
      <c r="E10" s="1">
        <v>43859</v>
      </c>
    </row>
    <row r="11" spans="1:5" x14ac:dyDescent="0.25">
      <c r="A11">
        <v>10</v>
      </c>
      <c r="B11" t="s">
        <v>28</v>
      </c>
      <c r="C11" t="s">
        <v>31</v>
      </c>
      <c r="D11" t="s">
        <v>32</v>
      </c>
      <c r="E11" s="1">
        <v>43859</v>
      </c>
    </row>
    <row r="12" spans="1:5" x14ac:dyDescent="0.25">
      <c r="A12">
        <v>11</v>
      </c>
      <c r="B12" t="s">
        <v>28</v>
      </c>
      <c r="C12" t="s">
        <v>31</v>
      </c>
      <c r="D12" t="s">
        <v>33</v>
      </c>
      <c r="E12" s="1">
        <v>43861</v>
      </c>
    </row>
    <row r="13" spans="1:5" x14ac:dyDescent="0.25">
      <c r="A13">
        <v>12</v>
      </c>
      <c r="B13" t="s">
        <v>34</v>
      </c>
      <c r="C13" t="s">
        <v>35</v>
      </c>
      <c r="D13" t="s">
        <v>36</v>
      </c>
      <c r="E13" s="1">
        <v>43865</v>
      </c>
    </row>
    <row r="14" spans="1:5" x14ac:dyDescent="0.25">
      <c r="A14">
        <v>13</v>
      </c>
      <c r="B14" t="s">
        <v>37</v>
      </c>
      <c r="C14" t="s">
        <v>17</v>
      </c>
      <c r="D14" t="s">
        <v>38</v>
      </c>
      <c r="E14" s="1">
        <v>43875</v>
      </c>
    </row>
    <row r="15" spans="1:5" x14ac:dyDescent="0.25">
      <c r="A15">
        <v>14</v>
      </c>
      <c r="B15" t="s">
        <v>39</v>
      </c>
      <c r="C15" t="s">
        <v>20</v>
      </c>
      <c r="D15" t="s">
        <v>40</v>
      </c>
      <c r="E15" s="1">
        <v>43881</v>
      </c>
    </row>
    <row r="16" spans="1:5" x14ac:dyDescent="0.25">
      <c r="A16">
        <v>15</v>
      </c>
      <c r="B16" t="s">
        <v>41</v>
      </c>
      <c r="C16" t="s">
        <v>42</v>
      </c>
      <c r="D16" t="s">
        <v>43</v>
      </c>
      <c r="E16" s="1">
        <v>43881</v>
      </c>
    </row>
    <row r="17" spans="1:5" x14ac:dyDescent="0.25">
      <c r="A17">
        <v>16</v>
      </c>
      <c r="B17" t="s">
        <v>44</v>
      </c>
      <c r="C17" t="s">
        <v>45</v>
      </c>
      <c r="D17" t="s">
        <v>46</v>
      </c>
      <c r="E17" s="1">
        <v>43983</v>
      </c>
    </row>
    <row r="18" spans="1:5" x14ac:dyDescent="0.25">
      <c r="A18">
        <v>17</v>
      </c>
      <c r="B18" t="s">
        <v>47</v>
      </c>
      <c r="C18" t="s">
        <v>48</v>
      </c>
      <c r="D18" t="s">
        <v>49</v>
      </c>
      <c r="E18" s="1">
        <v>43985</v>
      </c>
    </row>
    <row r="19" spans="1:5" x14ac:dyDescent="0.25">
      <c r="A19">
        <v>18</v>
      </c>
      <c r="B19" t="s">
        <v>50</v>
      </c>
      <c r="C19" t="s">
        <v>51</v>
      </c>
      <c r="D19" t="s">
        <v>52</v>
      </c>
      <c r="E19" s="1">
        <v>44007</v>
      </c>
    </row>
    <row r="20" spans="1:5" x14ac:dyDescent="0.25">
      <c r="A20">
        <v>19</v>
      </c>
      <c r="B20" t="s">
        <v>22</v>
      </c>
      <c r="C20" t="s">
        <v>53</v>
      </c>
      <c r="D20" t="s">
        <v>54</v>
      </c>
      <c r="E20" s="1">
        <v>44010</v>
      </c>
    </row>
    <row r="21" spans="1:5" x14ac:dyDescent="0.25">
      <c r="A21">
        <v>20</v>
      </c>
      <c r="B21" t="s">
        <v>55</v>
      </c>
      <c r="C21" t="s">
        <v>56</v>
      </c>
      <c r="D21" t="s">
        <v>57</v>
      </c>
      <c r="E21" s="1">
        <v>44010</v>
      </c>
    </row>
    <row r="22" spans="1:5" x14ac:dyDescent="0.25">
      <c r="A22">
        <v>21</v>
      </c>
      <c r="B22" t="s">
        <v>58</v>
      </c>
      <c r="C22" t="s">
        <v>8</v>
      </c>
      <c r="D22" t="s">
        <v>59</v>
      </c>
      <c r="E22" s="1">
        <v>44010</v>
      </c>
    </row>
    <row r="23" spans="1:5" x14ac:dyDescent="0.25">
      <c r="A23">
        <v>22</v>
      </c>
      <c r="B23" t="s">
        <v>60</v>
      </c>
      <c r="C23" t="s">
        <v>61</v>
      </c>
      <c r="D23" t="s">
        <v>62</v>
      </c>
      <c r="E23" s="1">
        <v>44010</v>
      </c>
    </row>
    <row r="24" spans="1:5" x14ac:dyDescent="0.25">
      <c r="A24">
        <v>23</v>
      </c>
      <c r="B24" t="s">
        <v>63</v>
      </c>
      <c r="C24" t="s">
        <v>29</v>
      </c>
      <c r="D24" t="s">
        <v>64</v>
      </c>
      <c r="E24" s="1">
        <v>44010</v>
      </c>
    </row>
    <row r="25" spans="1:5" x14ac:dyDescent="0.25">
      <c r="A25">
        <v>24</v>
      </c>
      <c r="B25" t="s">
        <v>65</v>
      </c>
      <c r="C25" t="s">
        <v>66</v>
      </c>
      <c r="D25" t="s">
        <v>67</v>
      </c>
      <c r="E25" s="1">
        <v>44010</v>
      </c>
    </row>
    <row r="26" spans="1:5" x14ac:dyDescent="0.25">
      <c r="A26">
        <v>25</v>
      </c>
      <c r="B26" t="s">
        <v>68</v>
      </c>
      <c r="C26" t="s">
        <v>69</v>
      </c>
      <c r="D26" t="s">
        <v>70</v>
      </c>
      <c r="E26" s="1">
        <v>44010</v>
      </c>
    </row>
    <row r="27" spans="1:5" x14ac:dyDescent="0.25">
      <c r="A27">
        <v>26</v>
      </c>
      <c r="B27" t="s">
        <v>71</v>
      </c>
      <c r="C27" t="s">
        <v>72</v>
      </c>
      <c r="D27" t="s">
        <v>73</v>
      </c>
      <c r="E27" s="1">
        <v>44011</v>
      </c>
    </row>
    <row r="28" spans="1:5" x14ac:dyDescent="0.25">
      <c r="A28">
        <v>27</v>
      </c>
      <c r="B28" t="s">
        <v>71</v>
      </c>
      <c r="C28" t="s">
        <v>56</v>
      </c>
      <c r="D28" t="s">
        <v>74</v>
      </c>
      <c r="E28" s="1">
        <v>44011</v>
      </c>
    </row>
    <row r="29" spans="1:5" x14ac:dyDescent="0.25">
      <c r="A29">
        <v>28</v>
      </c>
      <c r="B29" t="s">
        <v>34</v>
      </c>
      <c r="C29" t="s">
        <v>75</v>
      </c>
      <c r="D29" t="s">
        <v>76</v>
      </c>
      <c r="E29" s="1">
        <v>44011</v>
      </c>
    </row>
    <row r="30" spans="1:5" x14ac:dyDescent="0.25">
      <c r="A30">
        <v>29</v>
      </c>
      <c r="B30" t="s">
        <v>77</v>
      </c>
      <c r="C30" t="s">
        <v>78</v>
      </c>
      <c r="D30" t="s">
        <v>79</v>
      </c>
      <c r="E30" s="1">
        <v>44011</v>
      </c>
    </row>
    <row r="31" spans="1:5" x14ac:dyDescent="0.25">
      <c r="A31">
        <v>30</v>
      </c>
      <c r="B31" t="s">
        <v>80</v>
      </c>
      <c r="C31" t="s">
        <v>81</v>
      </c>
      <c r="D31" t="s">
        <v>82</v>
      </c>
      <c r="E31" s="1">
        <v>44011</v>
      </c>
    </row>
    <row r="32" spans="1:5" x14ac:dyDescent="0.25">
      <c r="A32">
        <v>31</v>
      </c>
      <c r="B32" t="s">
        <v>68</v>
      </c>
      <c r="C32" t="s">
        <v>83</v>
      </c>
      <c r="D32" t="s">
        <v>84</v>
      </c>
      <c r="E32" s="1">
        <v>44011</v>
      </c>
    </row>
    <row r="33" spans="1:5" x14ac:dyDescent="0.25">
      <c r="A33">
        <v>32</v>
      </c>
      <c r="B33" t="s">
        <v>85</v>
      </c>
      <c r="C33" t="s">
        <v>86</v>
      </c>
      <c r="D33" t="s">
        <v>87</v>
      </c>
      <c r="E33" s="1">
        <v>44012</v>
      </c>
    </row>
    <row r="34" spans="1:5" x14ac:dyDescent="0.25">
      <c r="A34">
        <v>33</v>
      </c>
      <c r="B34" t="s">
        <v>85</v>
      </c>
      <c r="C34" t="s">
        <v>88</v>
      </c>
      <c r="D34" t="s">
        <v>89</v>
      </c>
      <c r="E34" s="1">
        <v>44012</v>
      </c>
    </row>
    <row r="35" spans="1:5" x14ac:dyDescent="0.25">
      <c r="A35">
        <v>34</v>
      </c>
      <c r="B35" t="s">
        <v>90</v>
      </c>
      <c r="C35" t="s">
        <v>91</v>
      </c>
      <c r="D35" t="s">
        <v>92</v>
      </c>
      <c r="E35" s="1">
        <v>44012</v>
      </c>
    </row>
    <row r="36" spans="1:5" x14ac:dyDescent="0.25">
      <c r="A36">
        <v>35</v>
      </c>
      <c r="B36" t="s">
        <v>93</v>
      </c>
      <c r="C36" t="s">
        <v>94</v>
      </c>
      <c r="D36" t="s">
        <v>95</v>
      </c>
      <c r="E36" s="1">
        <v>44012</v>
      </c>
    </row>
    <row r="37" spans="1:5" x14ac:dyDescent="0.25">
      <c r="A37">
        <v>36</v>
      </c>
      <c r="B37" t="s">
        <v>96</v>
      </c>
      <c r="C37" t="s">
        <v>69</v>
      </c>
      <c r="E37" s="1">
        <v>44012</v>
      </c>
    </row>
    <row r="38" spans="1:5" x14ac:dyDescent="0.25">
      <c r="A38">
        <v>37</v>
      </c>
      <c r="B38" t="s">
        <v>97</v>
      </c>
      <c r="C38" t="s">
        <v>20</v>
      </c>
      <c r="D38" t="s">
        <v>98</v>
      </c>
      <c r="E38" s="1">
        <v>44024</v>
      </c>
    </row>
    <row r="39" spans="1:5" x14ac:dyDescent="0.25">
      <c r="A39">
        <v>38</v>
      </c>
      <c r="B39" t="s">
        <v>99</v>
      </c>
      <c r="C39" t="s">
        <v>100</v>
      </c>
      <c r="D39" t="s">
        <v>101</v>
      </c>
      <c r="E39" s="1">
        <v>44088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ALT ILCA</vt:lpstr>
      <vt:lpstr>ALT Evropa</vt:lpstr>
    </vt:vector>
  </TitlesOfParts>
  <Company>HomeCredit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Chlup Zdeněk</dc:creator>
  <cp:lastModifiedBy>Chlup Zdeněk</cp:lastModifiedBy>
  <dcterms:created xsi:type="dcterms:W3CDTF">2020-09-22T20:49:17Z</dcterms:created>
  <dcterms:modified xsi:type="dcterms:W3CDTF">2020-09-23T15:55:14Z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